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F4F34AB8-C4E7-449A-821B-AEF94B60B34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OMENENTR" sheetId="1" r:id="rId1"/>
  </sheets>
  <definedNames>
    <definedName name="_xlnm.Print_Area" localSheetId="0">WOMENENTR!$A:$J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5" i="1" l="1"/>
  <c r="I74" i="1" l="1"/>
  <c r="H74" i="1"/>
  <c r="J74" i="1" s="1"/>
  <c r="G74" i="1"/>
  <c r="F74" i="1"/>
  <c r="E74" i="1"/>
  <c r="D74" i="1"/>
  <c r="C74" i="1"/>
  <c r="J73" i="1"/>
  <c r="J72" i="1"/>
  <c r="J71" i="1"/>
  <c r="J70" i="1"/>
  <c r="J69" i="1"/>
  <c r="J68" i="1"/>
  <c r="I66" i="1"/>
  <c r="H66" i="1"/>
  <c r="J66" i="1" s="1"/>
  <c r="G66" i="1"/>
  <c r="F66" i="1"/>
  <c r="E66" i="1"/>
  <c r="D66" i="1"/>
  <c r="C66" i="1"/>
  <c r="J65" i="1"/>
  <c r="J64" i="1"/>
  <c r="J63" i="1"/>
  <c r="J62" i="1"/>
  <c r="J61" i="1"/>
  <c r="J60" i="1"/>
  <c r="J59" i="1"/>
  <c r="J58" i="1"/>
  <c r="J57" i="1"/>
  <c r="I55" i="1"/>
  <c r="H55" i="1"/>
  <c r="G55" i="1"/>
  <c r="F55" i="1"/>
  <c r="E55" i="1"/>
  <c r="D55" i="1"/>
  <c r="C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I31" i="1"/>
  <c r="H31" i="1"/>
  <c r="G31" i="1"/>
  <c r="F31" i="1"/>
  <c r="E31" i="1"/>
  <c r="D31" i="1"/>
  <c r="C31" i="1"/>
  <c r="J30" i="1"/>
  <c r="J29" i="1"/>
  <c r="I27" i="1"/>
  <c r="H27" i="1"/>
  <c r="J27" i="1" s="1"/>
  <c r="G27" i="1"/>
  <c r="F27" i="1"/>
  <c r="E27" i="1"/>
  <c r="D27" i="1"/>
  <c r="C27" i="1"/>
  <c r="J26" i="1"/>
  <c r="J25" i="1"/>
  <c r="J24" i="1"/>
  <c r="I22" i="1"/>
  <c r="J22" i="1" s="1"/>
  <c r="H22" i="1"/>
  <c r="G22" i="1"/>
  <c r="F22" i="1"/>
  <c r="E22" i="1"/>
  <c r="D22" i="1"/>
  <c r="C22" i="1"/>
  <c r="J21" i="1"/>
  <c r="J19" i="1"/>
  <c r="I19" i="1"/>
  <c r="H19" i="1"/>
  <c r="G19" i="1"/>
  <c r="F19" i="1"/>
  <c r="E19" i="1"/>
  <c r="E75" i="1" s="1"/>
  <c r="D19" i="1"/>
  <c r="D75" i="1" s="1"/>
  <c r="C19" i="1"/>
  <c r="C75" i="1" s="1"/>
  <c r="J18" i="1"/>
  <c r="J17" i="1"/>
  <c r="J16" i="1"/>
  <c r="J15" i="1"/>
  <c r="J14" i="1"/>
  <c r="J13" i="1"/>
  <c r="J12" i="1"/>
  <c r="J11" i="1"/>
  <c r="J10" i="1"/>
  <c r="J9" i="1"/>
  <c r="J8" i="1"/>
  <c r="J55" i="1" l="1"/>
  <c r="J31" i="1"/>
  <c r="F75" i="1"/>
  <c r="G75" i="1"/>
  <c r="H75" i="1"/>
  <c r="I75" i="1"/>
</calcChain>
</file>

<file path=xl/sharedStrings.xml><?xml version="1.0" encoding="utf-8"?>
<sst xmlns="http://schemas.openxmlformats.org/spreadsheetml/2006/main" count="92" uniqueCount="81">
  <si>
    <t>WOMEN ENTREPRENEURS</t>
  </si>
  <si>
    <t>FINANCIAL ASSISTANCE TO WOMEN  ENTERPRENEURS UPTO THE QUARTER ENDED  JUNE  2025</t>
  </si>
  <si>
    <t>(Rs. in lakhs)</t>
  </si>
  <si>
    <t>No.</t>
  </si>
  <si>
    <t>BANK</t>
  </si>
  <si>
    <t>Outstanding at the end of previous quarter</t>
  </si>
  <si>
    <t>Disbursement during the quarter</t>
  </si>
  <si>
    <t>Outstanding at the end of current quarter</t>
  </si>
  <si>
    <t>Net Bank Credit</t>
  </si>
  <si>
    <t>% O/s to NBC</t>
  </si>
  <si>
    <t>A/c</t>
  </si>
  <si>
    <t>Amt.</t>
  </si>
  <si>
    <t>PreDisbursementNo</t>
  </si>
  <si>
    <t>DisbursementNo</t>
  </si>
  <si>
    <t>PreDisbursementAmt</t>
  </si>
  <si>
    <t>DisbursementAmt</t>
  </si>
  <si>
    <t xml:space="preserve">NATIONALISED BANKS 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</si>
  <si>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</si>
  <si>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</si>
  <si>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</si>
  <si>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</si>
  <si>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</si>
  <si>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</si>
  <si>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</si>
  <si>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</si>
  <si>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</si>
  <si>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</si>
  <si>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</si>
  <si>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</si>
  <si>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</si>
  <si>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</si>
  <si>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</si>
  <si>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</si>
  <si>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</si>
  <si>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</si>
  <si>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</si>
  <si>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</si>
  <si>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</si>
  <si>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</si>
  <si>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</si>
  <si>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</si>
  <si>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</si>
  <si>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</si>
  <si>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</si>
  <si>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</si>
  <si>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</si>
  <si>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</si>
  <si>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</si>
  <si>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</si>
  <si>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</si>
  <si>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</si>
  <si>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</si>
  <si>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</si>
  <si>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</si>
  <si>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</si>
  <si>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</si>
  <si>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</si>
  <si>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</si>
  <si>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</si>
  <si>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</si>
  <si>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</si>
  <si>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</si>
  <si>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</si>
  <si>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</si>
  <si>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</si>
  <si>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</si>
  <si>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</si>
  <si>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</si>
  <si>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</si>
  <si>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</si>
  <si>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</si>
  <si>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</si>
  <si>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</si>
  <si>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</si>
  <si>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</si>
  <si>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</si>
  <si>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</si>
  <si>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</si>
  <si>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</si>
  <si>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SBI</t>
  </si>
  <si>
    <t>Annexure - 15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</si>
</sst>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2"/>
      <name val="Arial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 Black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name val="Arial Black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 Black"/>
      <family val="2"/>
    </font>
    <font>
      <b/>
      <sz val="11"/>
      <name val="Arial"/>
      <family val="2"/>
    </font>
    <font>
      <b/>
      <sz val="16"/>
      <name val="Arial Black"/>
      <family val="2"/>
    </font>
    <font>
      <b/>
      <sz val="14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5" fillId="3" borderId="0"/>
    <xf numFmtId="0" fontId="5" fillId="4" borderId="0"/>
    <xf numFmtId="0" fontId="5" fillId="5" borderId="0"/>
    <xf numFmtId="0" fontId="5" fillId="6" borderId="0"/>
    <xf numFmtId="0" fontId="5" fillId="7" borderId="0"/>
    <xf numFmtId="0" fontId="5" fillId="8" borderId="0"/>
    <xf numFmtId="0" fontId="5" fillId="9" borderId="0"/>
    <xf numFmtId="0" fontId="5" fillId="10" borderId="0"/>
    <xf numFmtId="0" fontId="5" fillId="11" borderId="0"/>
    <xf numFmtId="0" fontId="5" fillId="12" borderId="0"/>
    <xf numFmtId="0" fontId="5" fillId="13" borderId="0"/>
    <xf numFmtId="0" fontId="5" fillId="14" borderId="0"/>
    <xf numFmtId="0" fontId="6" fillId="15" borderId="0"/>
    <xf numFmtId="0" fontId="6" fillId="16" borderId="0"/>
    <xf numFmtId="0" fontId="6" fillId="17" borderId="0"/>
    <xf numFmtId="0" fontId="6" fillId="18" borderId="0"/>
    <xf numFmtId="0" fontId="6" fillId="19" borderId="0"/>
    <xf numFmtId="0" fontId="6" fillId="20" borderId="0"/>
    <xf numFmtId="0" fontId="6" fillId="21" borderId="0"/>
    <xf numFmtId="0" fontId="6" fillId="22" borderId="0"/>
    <xf numFmtId="0" fontId="6" fillId="23" borderId="0"/>
    <xf numFmtId="0" fontId="6" fillId="24" borderId="0"/>
    <xf numFmtId="0" fontId="6" fillId="25" borderId="0"/>
    <xf numFmtId="0" fontId="6" fillId="26" borderId="0"/>
    <xf numFmtId="0" fontId="7" fillId="27" borderId="0"/>
    <xf numFmtId="0" fontId="8" fillId="28" borderId="1"/>
    <xf numFmtId="0" fontId="9" fillId="29" borderId="2"/>
    <xf numFmtId="0" fontId="10" fillId="0" borderId="0"/>
    <xf numFmtId="0" fontId="11" fillId="30" borderId="0"/>
    <xf numFmtId="0" fontId="12" fillId="0" borderId="3"/>
    <xf numFmtId="0" fontId="13" fillId="0" borderId="4"/>
    <xf numFmtId="0" fontId="14" fillId="0" borderId="5"/>
    <xf numFmtId="0" fontId="14" fillId="0" borderId="0"/>
    <xf numFmtId="0" fontId="15" fillId="31" borderId="1"/>
    <xf numFmtId="0" fontId="16" fillId="0" borderId="6"/>
    <xf numFmtId="0" fontId="17" fillId="32" borderId="0"/>
    <xf numFmtId="0" fontId="5" fillId="0" borderId="0"/>
    <xf numFmtId="0" fontId="5" fillId="33" borderId="7"/>
    <xf numFmtId="0" fontId="18" fillId="28" borderId="8"/>
    <xf numFmtId="0" fontId="19" fillId="0" borderId="0"/>
    <xf numFmtId="0" fontId="20" fillId="0" borderId="9"/>
    <xf numFmtId="0" fontId="21" fillId="0" borderId="0"/>
  </cellStyleXfs>
  <cellXfs count="42">
    <xf numFmtId="0" fontId="0" fillId="0" borderId="0" xfId="0"/>
    <xf numFmtId="0" fontId="1" fillId="0" borderId="0" xfId="0" applyFont="1"/>
    <xf numFmtId="2" fontId="1" fillId="2" borderId="0" xfId="0" applyNumberFormat="1" applyFont="1" applyFill="1"/>
    <xf numFmtId="0" fontId="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3" fillId="0" borderId="14" xfId="0" applyFont="1" applyBorder="1"/>
    <xf numFmtId="0" fontId="25" fillId="0" borderId="14" xfId="0" applyFont="1" applyBorder="1"/>
    <xf numFmtId="0" fontId="3" fillId="0" borderId="14" xfId="0" applyFont="1" applyBorder="1" applyAlignment="1">
      <alignment horizontal="center"/>
    </xf>
    <xf numFmtId="0" fontId="26" fillId="0" borderId="14" xfId="0" applyFont="1" applyBorder="1"/>
    <xf numFmtId="0" fontId="24" fillId="0" borderId="14" xfId="0" applyFont="1" applyBorder="1"/>
    <xf numFmtId="2" fontId="3" fillId="0" borderId="14" xfId="0" applyNumberFormat="1" applyFont="1" applyBorder="1"/>
    <xf numFmtId="2" fontId="24" fillId="0" borderId="14" xfId="0" applyNumberFormat="1" applyFont="1" applyBorder="1"/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27" fillId="0" borderId="14" xfId="0" applyFont="1" applyBorder="1"/>
    <xf numFmtId="0" fontId="28" fillId="0" borderId="14" xfId="0" applyFont="1" applyBorder="1"/>
    <xf numFmtId="2" fontId="28" fillId="0" borderId="14" xfId="0" applyNumberFormat="1" applyFont="1" applyBorder="1"/>
    <xf numFmtId="0" fontId="24" fillId="0" borderId="14" xfId="0" applyFont="1" applyBorder="1" applyAlignment="1">
      <alignment horizontal="center"/>
    </xf>
    <xf numFmtId="0" fontId="24" fillId="0" borderId="14" xfId="0" applyFont="1" applyBorder="1"/>
    <xf numFmtId="0" fontId="25" fillId="0" borderId="14" xfId="0" applyFont="1" applyBorder="1"/>
    <xf numFmtId="0" fontId="3" fillId="0" borderId="14" xfId="0" applyFont="1" applyBorder="1" applyAlignment="1">
      <alignment horizontal="center"/>
    </xf>
    <xf numFmtId="0" fontId="3" fillId="0" borderId="14" xfId="0" applyFont="1" applyBorder="1"/>
    <xf numFmtId="0" fontId="28" fillId="0" borderId="14" xfId="0" applyFont="1" applyBorder="1" applyAlignment="1">
      <alignment horizontal="center"/>
    </xf>
    <xf numFmtId="0" fontId="28" fillId="0" borderId="14" xfId="0" applyFont="1" applyBorder="1"/>
    <xf numFmtId="0" fontId="24" fillId="0" borderId="10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2" fillId="2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76"/>
  <sheetViews>
    <sheetView tabSelected="1" view="pageBreakPreview" zoomScale="69" zoomScaleNormal="80" zoomScaleSheetLayoutView="69" workbookViewId="0">
      <selection activeCell="A2" sqref="A2"/>
    </sheetView>
  </sheetViews>
  <sheetFormatPr defaultColWidth="9.6640625" defaultRowHeight="15" x14ac:dyDescent="0.2"/>
  <cols>
    <col min="1" max="1" width="4.6640625" style="1" customWidth="1"/>
    <col min="2" max="2" width="40.21875" style="1" customWidth="1"/>
    <col min="3" max="3" width="12.109375" style="1" customWidth="1"/>
    <col min="4" max="4" width="13.109375" style="1" customWidth="1"/>
    <col min="5" max="5" width="10.33203125" style="1" customWidth="1"/>
    <col min="6" max="6" width="11.33203125" style="1" customWidth="1"/>
    <col min="7" max="7" width="11.88671875" style="1" customWidth="1"/>
    <col min="8" max="8" width="12.88671875" style="1" customWidth="1"/>
    <col min="9" max="9" width="14.44140625" style="1" customWidth="1"/>
    <col min="10" max="10" width="9.33203125" style="1" customWidth="1"/>
    <col min="11" max="12" width="9.6640625" style="1" customWidth="1"/>
    <col min="13" max="13" width="16.21875" style="1" hidden="1" customWidth="1"/>
    <col min="14" max="14" width="18.33203125" style="1" hidden="1" customWidth="1"/>
    <col min="15" max="15" width="9.6640625" style="1" hidden="1" customWidth="1"/>
    <col min="16" max="16" width="18" style="1" hidden="1" customWidth="1"/>
    <col min="17" max="18" width="9.6640625" style="1" hidden="1" customWidth="1"/>
    <col min="19" max="253" width="9.6640625" style="1" customWidth="1"/>
  </cols>
  <sheetData>
    <row r="1" spans="1:17" ht="30" customHeight="1" x14ac:dyDescent="0.2">
      <c r="A1" s="36" t="s">
        <v>80</v>
      </c>
      <c r="B1" s="36"/>
      <c r="C1" s="36"/>
      <c r="D1" s="36"/>
      <c r="E1" s="36"/>
      <c r="F1" s="36"/>
      <c r="G1" s="36"/>
      <c r="H1" s="36"/>
      <c r="I1" s="36"/>
      <c r="J1" s="36"/>
    </row>
    <row r="2" spans="1:17" ht="27" customHeight="1" x14ac:dyDescent="0.2">
      <c r="D2" s="2"/>
      <c r="G2" s="34" t="s">
        <v>0</v>
      </c>
      <c r="H2" s="34"/>
      <c r="I2" s="34"/>
      <c r="J2" s="34"/>
    </row>
    <row r="3" spans="1:17" ht="24.75" customHeight="1" x14ac:dyDescent="0.2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</row>
    <row r="4" spans="1:17" ht="22.5" customHeight="1" x14ac:dyDescent="0.25">
      <c r="D4" s="2"/>
      <c r="I4" s="35" t="s">
        <v>2</v>
      </c>
      <c r="J4" s="35"/>
    </row>
    <row r="5" spans="1:17" ht="56.25" customHeight="1" x14ac:dyDescent="0.2">
      <c r="A5" s="32" t="s">
        <v>3</v>
      </c>
      <c r="B5" s="38" t="s">
        <v>4</v>
      </c>
      <c r="C5" s="40" t="s">
        <v>5</v>
      </c>
      <c r="D5" s="41"/>
      <c r="E5" s="40" t="s">
        <v>6</v>
      </c>
      <c r="F5" s="41"/>
      <c r="G5" s="40" t="s">
        <v>7</v>
      </c>
      <c r="H5" s="41"/>
      <c r="I5" s="14" t="s">
        <v>8</v>
      </c>
      <c r="J5" s="32" t="s">
        <v>9</v>
      </c>
    </row>
    <row r="6" spans="1:17" ht="18" x14ac:dyDescent="0.25">
      <c r="A6" s="33"/>
      <c r="B6" s="39"/>
      <c r="C6" s="15" t="s">
        <v>10</v>
      </c>
      <c r="D6" s="15" t="s">
        <v>11</v>
      </c>
      <c r="E6" s="15" t="s">
        <v>10</v>
      </c>
      <c r="F6" s="15" t="s">
        <v>11</v>
      </c>
      <c r="G6" s="15" t="s">
        <v>10</v>
      </c>
      <c r="H6" s="16" t="s">
        <v>11</v>
      </c>
      <c r="I6" s="9" t="s">
        <v>11</v>
      </c>
      <c r="J6" s="33"/>
      <c r="M6" s="1" t="s">
        <v>12</v>
      </c>
      <c r="N6" s="1" t="s">
        <v>13</v>
      </c>
      <c r="P6" s="1" t="s">
        <v>14</v>
      </c>
      <c r="Q6" s="1" t="s">
        <v>15</v>
      </c>
    </row>
    <row r="7" spans="1:17" ht="24.75" customHeight="1" x14ac:dyDescent="0.2">
      <c r="A7" s="17"/>
      <c r="B7" s="30" t="s">
        <v>16</v>
      </c>
      <c r="C7" s="31"/>
      <c r="D7" s="31"/>
      <c r="E7" s="31"/>
      <c r="F7" s="31"/>
      <c r="G7" s="31"/>
      <c r="H7" s="31"/>
      <c r="I7" s="31"/>
      <c r="J7" s="31"/>
    </row>
    <row r="8" spans="1:17" s="3" customFormat="1" ht="15.75" x14ac:dyDescent="0.25">
      <c r="A8" s="9">
        <v>1</v>
      </c>
      <c r="B8" s="7" t="s">
        <v>17</v>
      </c>
      <c r="C8" s="7">
        <v>426632</v>
      </c>
      <c r="D8" s="7">
        <v>1246501</v>
      </c>
      <c r="E8" s="7">
        <v>83429</v>
      </c>
      <c r="F8" s="7">
        <v>248839</v>
      </c>
      <c r="G8" s="7">
        <v>425533</v>
      </c>
      <c r="H8" s="7">
        <v>1271554</v>
      </c>
      <c r="I8" s="7">
        <v>12769018</v>
      </c>
      <c r="J8" s="12">
        <f t="shared" ref="J8:J19" si="0">(H8/I8)*100</f>
        <v>9.9581189407047592</v>
      </c>
      <c r="M8" s="3">
        <v>261922</v>
      </c>
      <c r="N8" s="3">
        <v>83429</v>
      </c>
      <c r="P8" s="3">
        <v>711545.29</v>
      </c>
      <c r="Q8" s="3">
        <v>248839.17</v>
      </c>
    </row>
    <row r="9" spans="1:17" s="3" customFormat="1" ht="15.75" x14ac:dyDescent="0.25">
      <c r="A9" s="9">
        <v>2</v>
      </c>
      <c r="B9" s="7" t="s">
        <v>18</v>
      </c>
      <c r="C9" s="7">
        <v>94060</v>
      </c>
      <c r="D9" s="7">
        <v>357965</v>
      </c>
      <c r="E9" s="7">
        <v>48716</v>
      </c>
      <c r="F9" s="7">
        <v>209678</v>
      </c>
      <c r="G9" s="7">
        <v>90339</v>
      </c>
      <c r="H9" s="7">
        <v>360783</v>
      </c>
      <c r="I9" s="7">
        <v>3460954</v>
      </c>
      <c r="J9" s="12">
        <f t="shared" si="0"/>
        <v>10.424380098666438</v>
      </c>
      <c r="M9" s="3">
        <v>47214</v>
      </c>
      <c r="N9" s="3">
        <v>48716</v>
      </c>
      <c r="P9" s="3">
        <v>170881.04</v>
      </c>
      <c r="Q9" s="3">
        <v>209677.62</v>
      </c>
    </row>
    <row r="10" spans="1:17" s="3" customFormat="1" ht="15.75" x14ac:dyDescent="0.25">
      <c r="A10" s="9">
        <v>3</v>
      </c>
      <c r="B10" s="7" t="s">
        <v>19</v>
      </c>
      <c r="C10" s="7">
        <v>7298</v>
      </c>
      <c r="D10" s="7">
        <v>47797</v>
      </c>
      <c r="E10" s="7">
        <v>14561</v>
      </c>
      <c r="F10" s="7">
        <v>6937</v>
      </c>
      <c r="G10" s="7">
        <v>7331</v>
      </c>
      <c r="H10" s="7">
        <v>49963</v>
      </c>
      <c r="I10" s="7">
        <v>757841</v>
      </c>
      <c r="J10" s="12">
        <f t="shared" si="0"/>
        <v>6.5928077261589166</v>
      </c>
      <c r="M10" s="3">
        <v>13958</v>
      </c>
      <c r="N10" s="3">
        <v>14561</v>
      </c>
      <c r="P10" s="3">
        <v>18263.59</v>
      </c>
      <c r="Q10" s="3">
        <v>6936.57</v>
      </c>
    </row>
    <row r="11" spans="1:17" s="3" customFormat="1" ht="15.75" x14ac:dyDescent="0.25">
      <c r="A11" s="9">
        <v>4</v>
      </c>
      <c r="B11" s="7" t="s">
        <v>20</v>
      </c>
      <c r="C11" s="7">
        <v>32280</v>
      </c>
      <c r="D11" s="7">
        <v>186229</v>
      </c>
      <c r="E11" s="7">
        <v>6474</v>
      </c>
      <c r="F11" s="7">
        <v>30486</v>
      </c>
      <c r="G11" s="7">
        <v>32602</v>
      </c>
      <c r="H11" s="7">
        <v>196989</v>
      </c>
      <c r="I11" s="7">
        <v>1892197</v>
      </c>
      <c r="J11" s="12">
        <f t="shared" si="0"/>
        <v>10.410596782470325</v>
      </c>
      <c r="M11" s="3">
        <v>20658</v>
      </c>
      <c r="N11" s="3">
        <v>6474</v>
      </c>
      <c r="P11" s="3">
        <v>94024.13</v>
      </c>
      <c r="Q11" s="3">
        <v>30486.19</v>
      </c>
    </row>
    <row r="12" spans="1:17" s="3" customFormat="1" ht="15.75" x14ac:dyDescent="0.25">
      <c r="A12" s="9">
        <v>5</v>
      </c>
      <c r="B12" s="7" t="s">
        <v>21</v>
      </c>
      <c r="C12" s="7">
        <v>37428</v>
      </c>
      <c r="D12" s="7">
        <v>328441</v>
      </c>
      <c r="E12" s="7">
        <v>9551</v>
      </c>
      <c r="F12" s="7">
        <v>59957</v>
      </c>
      <c r="G12" s="7">
        <v>37401</v>
      </c>
      <c r="H12" s="7">
        <v>347135</v>
      </c>
      <c r="I12" s="7">
        <v>1686311</v>
      </c>
      <c r="J12" s="12">
        <f t="shared" si="0"/>
        <v>20.585467330759272</v>
      </c>
      <c r="M12" s="3">
        <v>22276</v>
      </c>
      <c r="N12" s="3">
        <v>9551</v>
      </c>
      <c r="P12" s="3">
        <v>179811.65</v>
      </c>
      <c r="Q12" s="3">
        <v>59956.52</v>
      </c>
    </row>
    <row r="13" spans="1:17" s="3" customFormat="1" ht="15.75" x14ac:dyDescent="0.25">
      <c r="A13" s="9">
        <v>6</v>
      </c>
      <c r="B13" s="7" t="s">
        <v>22</v>
      </c>
      <c r="C13" s="7">
        <v>16620</v>
      </c>
      <c r="D13" s="7">
        <v>126851</v>
      </c>
      <c r="E13" s="7">
        <v>1490</v>
      </c>
      <c r="F13" s="7">
        <v>12037</v>
      </c>
      <c r="G13" s="7">
        <v>16653</v>
      </c>
      <c r="H13" s="7">
        <v>130721</v>
      </c>
      <c r="I13" s="7">
        <v>2127703</v>
      </c>
      <c r="J13" s="12">
        <f t="shared" si="0"/>
        <v>6.1437616058256257</v>
      </c>
      <c r="M13" s="3">
        <v>5511</v>
      </c>
      <c r="N13" s="3">
        <v>1490</v>
      </c>
      <c r="P13" s="3">
        <v>39968.589999999997</v>
      </c>
      <c r="Q13" s="3">
        <v>12036.64</v>
      </c>
    </row>
    <row r="14" spans="1:17" s="3" customFormat="1" ht="15.75" x14ac:dyDescent="0.25">
      <c r="A14" s="9">
        <v>7</v>
      </c>
      <c r="B14" s="7" t="s">
        <v>23</v>
      </c>
      <c r="C14" s="7">
        <v>13764</v>
      </c>
      <c r="D14" s="7">
        <v>66142</v>
      </c>
      <c r="E14" s="7">
        <v>2577</v>
      </c>
      <c r="F14" s="7">
        <v>8784</v>
      </c>
      <c r="G14" s="7">
        <v>14165</v>
      </c>
      <c r="H14" s="7">
        <v>68448</v>
      </c>
      <c r="I14" s="7">
        <v>920568</v>
      </c>
      <c r="J14" s="12">
        <f t="shared" si="0"/>
        <v>7.4354094428657094</v>
      </c>
      <c r="M14" s="3">
        <v>7477</v>
      </c>
      <c r="N14" s="3">
        <v>2577</v>
      </c>
      <c r="P14" s="3">
        <v>24862</v>
      </c>
      <c r="Q14" s="3">
        <v>8784.02</v>
      </c>
    </row>
    <row r="15" spans="1:17" s="3" customFormat="1" ht="15.75" x14ac:dyDescent="0.25">
      <c r="A15" s="9">
        <v>8</v>
      </c>
      <c r="B15" s="7" t="s">
        <v>24</v>
      </c>
      <c r="C15" s="7">
        <v>34089</v>
      </c>
      <c r="D15" s="7">
        <v>268042</v>
      </c>
      <c r="E15" s="7">
        <v>4041</v>
      </c>
      <c r="F15" s="7">
        <v>37703</v>
      </c>
      <c r="G15" s="7">
        <v>34145</v>
      </c>
      <c r="H15" s="7">
        <v>278235</v>
      </c>
      <c r="I15" s="7">
        <v>2658752</v>
      </c>
      <c r="J15" s="12">
        <f t="shared" si="0"/>
        <v>10.464872240810726</v>
      </c>
      <c r="M15" s="3">
        <v>13856</v>
      </c>
      <c r="N15" s="3">
        <v>4041</v>
      </c>
      <c r="P15" s="3">
        <v>121616.5</v>
      </c>
      <c r="Q15" s="3">
        <v>37702.79</v>
      </c>
    </row>
    <row r="16" spans="1:17" s="3" customFormat="1" ht="15.75" x14ac:dyDescent="0.25">
      <c r="A16" s="9">
        <v>9</v>
      </c>
      <c r="B16" s="7" t="s">
        <v>25</v>
      </c>
      <c r="C16" s="7">
        <v>1267</v>
      </c>
      <c r="D16" s="7">
        <v>8989</v>
      </c>
      <c r="E16" s="7">
        <v>112</v>
      </c>
      <c r="F16" s="7">
        <v>1129</v>
      </c>
      <c r="G16" s="7">
        <v>1288</v>
      </c>
      <c r="H16" s="7">
        <v>9456</v>
      </c>
      <c r="I16" s="7">
        <v>127386</v>
      </c>
      <c r="J16" s="12">
        <f t="shared" si="0"/>
        <v>7.4231077198436246</v>
      </c>
      <c r="M16" s="3">
        <v>489</v>
      </c>
      <c r="N16" s="3">
        <v>112</v>
      </c>
      <c r="P16" s="3">
        <v>3917.1</v>
      </c>
      <c r="Q16" s="3">
        <v>1129.49</v>
      </c>
    </row>
    <row r="17" spans="1:17" s="3" customFormat="1" ht="15.75" x14ac:dyDescent="0.25">
      <c r="A17" s="9">
        <v>10</v>
      </c>
      <c r="B17" s="7" t="s">
        <v>26</v>
      </c>
      <c r="C17" s="7">
        <v>66144</v>
      </c>
      <c r="D17" s="7">
        <v>264893</v>
      </c>
      <c r="E17" s="7">
        <v>12289</v>
      </c>
      <c r="F17" s="7">
        <v>52246</v>
      </c>
      <c r="G17" s="7">
        <v>64735</v>
      </c>
      <c r="H17" s="7">
        <v>268106</v>
      </c>
      <c r="I17" s="7">
        <v>3386811</v>
      </c>
      <c r="J17" s="12">
        <f t="shared" si="0"/>
        <v>7.9161783754688404</v>
      </c>
      <c r="M17" s="3">
        <v>44025</v>
      </c>
      <c r="N17" s="3">
        <v>12289</v>
      </c>
      <c r="P17" s="3">
        <v>169198.52</v>
      </c>
      <c r="Q17" s="3">
        <v>52246</v>
      </c>
    </row>
    <row r="18" spans="1:17" s="3" customFormat="1" ht="15.75" x14ac:dyDescent="0.25">
      <c r="A18" s="9">
        <v>11</v>
      </c>
      <c r="B18" s="7" t="s">
        <v>27</v>
      </c>
      <c r="C18" s="7">
        <v>10760</v>
      </c>
      <c r="D18" s="7">
        <v>70051</v>
      </c>
      <c r="E18" s="7">
        <v>1538</v>
      </c>
      <c r="F18" s="7">
        <v>11816</v>
      </c>
      <c r="G18" s="7">
        <v>10921</v>
      </c>
      <c r="H18" s="7">
        <v>76090</v>
      </c>
      <c r="I18" s="7">
        <v>816375</v>
      </c>
      <c r="J18" s="12">
        <f t="shared" si="0"/>
        <v>9.320471596998928</v>
      </c>
      <c r="M18" s="3">
        <v>5159</v>
      </c>
      <c r="N18" s="3">
        <v>1538</v>
      </c>
      <c r="P18" s="3">
        <v>35482.18</v>
      </c>
      <c r="Q18" s="3">
        <v>11815.58</v>
      </c>
    </row>
    <row r="19" spans="1:17" s="4" customFormat="1" ht="16.5" x14ac:dyDescent="0.25">
      <c r="A19" s="28" t="s">
        <v>28</v>
      </c>
      <c r="B19" s="29"/>
      <c r="C19" s="11">
        <f t="shared" ref="C19:I19" si="1">SUM(C8:C18)</f>
        <v>740342</v>
      </c>
      <c r="D19" s="11">
        <f t="shared" si="1"/>
        <v>2971901</v>
      </c>
      <c r="E19" s="11">
        <f t="shared" si="1"/>
        <v>184778</v>
      </c>
      <c r="F19" s="11">
        <f t="shared" si="1"/>
        <v>679612</v>
      </c>
      <c r="G19" s="11">
        <f t="shared" si="1"/>
        <v>735113</v>
      </c>
      <c r="H19" s="11">
        <f t="shared" si="1"/>
        <v>3057480</v>
      </c>
      <c r="I19" s="11">
        <f t="shared" si="1"/>
        <v>30603916</v>
      </c>
      <c r="J19" s="13">
        <f t="shared" si="0"/>
        <v>9.9904861848398756</v>
      </c>
    </row>
    <row r="20" spans="1:17" s="5" customFormat="1" ht="24.75" x14ac:dyDescent="0.5">
      <c r="A20" s="18"/>
      <c r="B20" s="23" t="s">
        <v>79</v>
      </c>
      <c r="C20" s="23"/>
      <c r="D20" s="23"/>
      <c r="E20" s="23"/>
      <c r="F20" s="23"/>
      <c r="G20" s="23"/>
      <c r="H20" s="23"/>
      <c r="I20" s="23"/>
      <c r="J20" s="23"/>
    </row>
    <row r="21" spans="1:17" s="3" customFormat="1" ht="15.75" x14ac:dyDescent="0.25">
      <c r="A21" s="9">
        <v>12</v>
      </c>
      <c r="B21" s="7" t="s">
        <v>29</v>
      </c>
      <c r="C21" s="7">
        <v>301168</v>
      </c>
      <c r="D21" s="7">
        <v>1554227</v>
      </c>
      <c r="E21" s="7">
        <v>55725</v>
      </c>
      <c r="F21" s="7">
        <v>229612</v>
      </c>
      <c r="G21" s="7">
        <v>280979</v>
      </c>
      <c r="H21" s="7">
        <v>1592462</v>
      </c>
      <c r="I21" s="7">
        <v>17540449</v>
      </c>
      <c r="J21" s="12">
        <f>(H21/I21)*100</f>
        <v>9.078798381957041</v>
      </c>
      <c r="M21" s="3">
        <v>144094</v>
      </c>
      <c r="N21" s="3">
        <v>55725</v>
      </c>
      <c r="P21" s="3">
        <v>658604.16</v>
      </c>
      <c r="Q21" s="3">
        <v>229611.74</v>
      </c>
    </row>
    <row r="22" spans="1:17" s="4" customFormat="1" ht="16.5" x14ac:dyDescent="0.25">
      <c r="A22" s="21" t="s">
        <v>28</v>
      </c>
      <c r="B22" s="22"/>
      <c r="C22" s="11">
        <f t="shared" ref="C22:I22" si="2">SUM(C21:C21)</f>
        <v>301168</v>
      </c>
      <c r="D22" s="11">
        <f t="shared" si="2"/>
        <v>1554227</v>
      </c>
      <c r="E22" s="11">
        <f t="shared" si="2"/>
        <v>55725</v>
      </c>
      <c r="F22" s="11">
        <f t="shared" si="2"/>
        <v>229612</v>
      </c>
      <c r="G22" s="11">
        <f t="shared" si="2"/>
        <v>280979</v>
      </c>
      <c r="H22" s="11">
        <f t="shared" si="2"/>
        <v>1592462</v>
      </c>
      <c r="I22" s="11">
        <f t="shared" si="2"/>
        <v>17540449</v>
      </c>
      <c r="J22" s="13">
        <f>(H22/I22)*100</f>
        <v>9.078798381957041</v>
      </c>
    </row>
    <row r="23" spans="1:17" s="5" customFormat="1" ht="24.75" x14ac:dyDescent="0.5">
      <c r="A23" s="18"/>
      <c r="B23" s="23" t="s">
        <v>30</v>
      </c>
      <c r="C23" s="23"/>
      <c r="D23" s="23"/>
      <c r="E23" s="23"/>
      <c r="F23" s="23"/>
      <c r="G23" s="23"/>
      <c r="H23" s="23"/>
      <c r="I23" s="23"/>
      <c r="J23" s="23"/>
    </row>
    <row r="24" spans="1:17" s="3" customFormat="1" ht="15.75" x14ac:dyDescent="0.25">
      <c r="A24" s="9">
        <v>13</v>
      </c>
      <c r="B24" s="7" t="s">
        <v>31</v>
      </c>
      <c r="C24" s="7">
        <v>185975</v>
      </c>
      <c r="D24" s="7">
        <v>326711</v>
      </c>
      <c r="E24" s="7">
        <v>126588</v>
      </c>
      <c r="F24" s="7">
        <v>250990</v>
      </c>
      <c r="G24" s="7">
        <v>194152</v>
      </c>
      <c r="H24" s="7">
        <v>337450</v>
      </c>
      <c r="I24" s="7">
        <v>3734684</v>
      </c>
      <c r="J24" s="12">
        <f>(H24/I24)*100</f>
        <v>9.0355703454428813</v>
      </c>
      <c r="M24" s="3">
        <v>153999</v>
      </c>
      <c r="N24" s="3">
        <v>126588</v>
      </c>
      <c r="P24" s="3">
        <v>295171.86</v>
      </c>
      <c r="Q24" s="3">
        <v>250990.36</v>
      </c>
    </row>
    <row r="25" spans="1:17" s="3" customFormat="1" ht="15.75" hidden="1" x14ac:dyDescent="0.25">
      <c r="A25" s="9">
        <v>14</v>
      </c>
      <c r="B25" s="7" t="s">
        <v>32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12" t="e">
        <f>(H25/I25)*100</f>
        <v>#DIV/0!</v>
      </c>
      <c r="M25" s="3">
        <v>0</v>
      </c>
      <c r="N25" s="3">
        <v>0</v>
      </c>
      <c r="P25" s="3">
        <v>0</v>
      </c>
      <c r="Q25" s="3">
        <v>0</v>
      </c>
    </row>
    <row r="26" spans="1:17" s="3" customFormat="1" ht="15.75" x14ac:dyDescent="0.25">
      <c r="A26" s="9">
        <v>14</v>
      </c>
      <c r="B26" s="7" t="s">
        <v>33</v>
      </c>
      <c r="C26" s="7">
        <v>657</v>
      </c>
      <c r="D26" s="7">
        <v>2805</v>
      </c>
      <c r="E26" s="7">
        <v>45</v>
      </c>
      <c r="F26" s="7">
        <v>369</v>
      </c>
      <c r="G26" s="7">
        <v>738</v>
      </c>
      <c r="H26" s="7">
        <v>2973</v>
      </c>
      <c r="I26" s="7">
        <v>72426</v>
      </c>
      <c r="J26" s="12">
        <f>(H26/I26)*100</f>
        <v>4.1048794631762071</v>
      </c>
      <c r="M26" s="3">
        <v>75</v>
      </c>
      <c r="N26" s="3">
        <v>45</v>
      </c>
      <c r="P26" s="3">
        <v>267.38</v>
      </c>
      <c r="Q26" s="3">
        <v>368.92</v>
      </c>
    </row>
    <row r="27" spans="1:17" s="4" customFormat="1" ht="16.5" x14ac:dyDescent="0.25">
      <c r="A27" s="21" t="s">
        <v>28</v>
      </c>
      <c r="B27" s="22"/>
      <c r="C27" s="11">
        <f t="shared" ref="C27:I27" si="3">SUM(C24:C26)</f>
        <v>186632</v>
      </c>
      <c r="D27" s="11">
        <f t="shared" si="3"/>
        <v>329516</v>
      </c>
      <c r="E27" s="11">
        <f t="shared" si="3"/>
        <v>126633</v>
      </c>
      <c r="F27" s="11">
        <f t="shared" si="3"/>
        <v>251359</v>
      </c>
      <c r="G27" s="11">
        <f t="shared" si="3"/>
        <v>194890</v>
      </c>
      <c r="H27" s="11">
        <f t="shared" si="3"/>
        <v>340423</v>
      </c>
      <c r="I27" s="11">
        <f t="shared" si="3"/>
        <v>3807110</v>
      </c>
      <c r="J27" s="13">
        <f>(H27/I27)*100</f>
        <v>8.9417694786859325</v>
      </c>
    </row>
    <row r="28" spans="1:17" s="5" customFormat="1" ht="24.75" x14ac:dyDescent="0.5">
      <c r="A28" s="18"/>
      <c r="B28" s="23" t="s">
        <v>34</v>
      </c>
      <c r="C28" s="23"/>
      <c r="D28" s="23"/>
      <c r="E28" s="23"/>
      <c r="F28" s="23"/>
      <c r="G28" s="23"/>
      <c r="H28" s="23"/>
      <c r="I28" s="23"/>
      <c r="J28" s="23"/>
    </row>
    <row r="29" spans="1:17" s="3" customFormat="1" ht="15.75" x14ac:dyDescent="0.25">
      <c r="A29" s="9">
        <v>15</v>
      </c>
      <c r="B29" s="7" t="s">
        <v>35</v>
      </c>
      <c r="C29" s="7">
        <v>70448</v>
      </c>
      <c r="D29" s="7">
        <v>167858</v>
      </c>
      <c r="E29" s="7">
        <v>15717</v>
      </c>
      <c r="F29" s="7">
        <v>39066</v>
      </c>
      <c r="G29" s="7">
        <v>70964</v>
      </c>
      <c r="H29" s="7">
        <v>169307</v>
      </c>
      <c r="I29" s="7">
        <v>942456</v>
      </c>
      <c r="J29" s="12">
        <f>(H29/I29)*100</f>
        <v>17.964446085546697</v>
      </c>
      <c r="M29" s="3">
        <v>52645</v>
      </c>
      <c r="N29" s="3">
        <v>15717</v>
      </c>
      <c r="P29" s="3">
        <v>122109.12</v>
      </c>
      <c r="Q29" s="3">
        <v>39066.35</v>
      </c>
    </row>
    <row r="30" spans="1:17" s="3" customFormat="1" ht="15.75" x14ac:dyDescent="0.25">
      <c r="A30" s="9">
        <v>16</v>
      </c>
      <c r="B30" s="7" t="s">
        <v>36</v>
      </c>
      <c r="C30" s="7">
        <v>68344</v>
      </c>
      <c r="D30" s="7">
        <v>179648</v>
      </c>
      <c r="E30" s="7">
        <v>27789</v>
      </c>
      <c r="F30" s="7">
        <v>82733</v>
      </c>
      <c r="G30" s="7">
        <v>62219</v>
      </c>
      <c r="H30" s="7">
        <v>178612</v>
      </c>
      <c r="I30" s="7">
        <v>796303</v>
      </c>
      <c r="J30" s="12">
        <f>(H30/I30)*100</f>
        <v>22.430155355436309</v>
      </c>
      <c r="M30" s="3">
        <v>56409</v>
      </c>
      <c r="N30" s="3">
        <v>27789</v>
      </c>
      <c r="P30" s="3">
        <v>132096.9</v>
      </c>
      <c r="Q30" s="3">
        <v>82733.03</v>
      </c>
    </row>
    <row r="31" spans="1:17" s="4" customFormat="1" ht="16.5" x14ac:dyDescent="0.25">
      <c r="A31" s="21" t="s">
        <v>28</v>
      </c>
      <c r="B31" s="22"/>
      <c r="C31" s="11">
        <f t="shared" ref="C31:I31" si="4">SUM(C29:C30)</f>
        <v>138792</v>
      </c>
      <c r="D31" s="11">
        <f t="shared" si="4"/>
        <v>347506</v>
      </c>
      <c r="E31" s="11">
        <f t="shared" si="4"/>
        <v>43506</v>
      </c>
      <c r="F31" s="11">
        <f t="shared" si="4"/>
        <v>121799</v>
      </c>
      <c r="G31" s="11">
        <f t="shared" si="4"/>
        <v>133183</v>
      </c>
      <c r="H31" s="11">
        <f t="shared" si="4"/>
        <v>347919</v>
      </c>
      <c r="I31" s="11">
        <f t="shared" si="4"/>
        <v>1738759</v>
      </c>
      <c r="J31" s="13">
        <f>(H31/I31)*100</f>
        <v>20.00961605374868</v>
      </c>
    </row>
    <row r="32" spans="1:17" s="5" customFormat="1" ht="24.75" x14ac:dyDescent="0.5">
      <c r="A32" s="18"/>
      <c r="B32" s="23" t="s">
        <v>37</v>
      </c>
      <c r="C32" s="23"/>
      <c r="D32" s="23"/>
      <c r="E32" s="23"/>
      <c r="F32" s="23"/>
      <c r="G32" s="23"/>
      <c r="H32" s="23"/>
      <c r="I32" s="23"/>
      <c r="J32" s="23"/>
    </row>
    <row r="33" spans="1:17" s="3" customFormat="1" ht="15.75" x14ac:dyDescent="0.25">
      <c r="A33" s="9">
        <v>17</v>
      </c>
      <c r="B33" s="7" t="s">
        <v>38</v>
      </c>
      <c r="C33" s="7">
        <v>199653</v>
      </c>
      <c r="D33" s="7">
        <v>605702</v>
      </c>
      <c r="E33" s="7">
        <v>11927</v>
      </c>
      <c r="F33" s="7">
        <v>57628</v>
      </c>
      <c r="G33" s="7">
        <v>192028</v>
      </c>
      <c r="H33" s="7">
        <v>654384</v>
      </c>
      <c r="I33" s="7">
        <v>10330335</v>
      </c>
      <c r="J33" s="12">
        <f t="shared" ref="J33:J55" si="5">(H33/I33)*100</f>
        <v>6.3345864388715363</v>
      </c>
      <c r="M33" s="3">
        <v>37278</v>
      </c>
      <c r="N33" s="3">
        <v>11927</v>
      </c>
      <c r="P33" s="3">
        <v>191105.23</v>
      </c>
      <c r="Q33" s="3">
        <v>57627.65</v>
      </c>
    </row>
    <row r="34" spans="1:17" s="3" customFormat="1" ht="15.75" x14ac:dyDescent="0.25">
      <c r="A34" s="9">
        <v>18</v>
      </c>
      <c r="B34" s="7" t="s">
        <v>39</v>
      </c>
      <c r="C34" s="7">
        <v>904</v>
      </c>
      <c r="D34" s="7">
        <v>4039</v>
      </c>
      <c r="E34" s="7">
        <v>580</v>
      </c>
      <c r="F34" s="7">
        <v>2358</v>
      </c>
      <c r="G34" s="7">
        <v>1658</v>
      </c>
      <c r="H34" s="7">
        <v>7163</v>
      </c>
      <c r="I34" s="7">
        <v>79481</v>
      </c>
      <c r="J34" s="12">
        <f t="shared" si="5"/>
        <v>9.0122167562058859</v>
      </c>
      <c r="M34" s="3">
        <v>1770</v>
      </c>
      <c r="N34" s="3">
        <v>580</v>
      </c>
      <c r="P34" s="3">
        <v>7629.37</v>
      </c>
      <c r="Q34" s="3">
        <v>2358.35</v>
      </c>
    </row>
    <row r="35" spans="1:17" s="3" customFormat="1" ht="15.75" x14ac:dyDescent="0.25">
      <c r="A35" s="9">
        <v>19</v>
      </c>
      <c r="B35" s="7" t="s">
        <v>40</v>
      </c>
      <c r="C35" s="7">
        <v>364</v>
      </c>
      <c r="D35" s="7">
        <v>6600</v>
      </c>
      <c r="E35" s="7">
        <v>50</v>
      </c>
      <c r="F35" s="7">
        <v>835</v>
      </c>
      <c r="G35" s="7">
        <v>279</v>
      </c>
      <c r="H35" s="7">
        <v>3923</v>
      </c>
      <c r="I35" s="7">
        <v>171250</v>
      </c>
      <c r="J35" s="12">
        <f t="shared" si="5"/>
        <v>2.2908029197080291</v>
      </c>
      <c r="M35" s="3">
        <v>201</v>
      </c>
      <c r="N35" s="3">
        <v>50</v>
      </c>
      <c r="P35" s="3">
        <v>1785.5</v>
      </c>
      <c r="Q35" s="3">
        <v>835.46</v>
      </c>
    </row>
    <row r="36" spans="1:17" s="3" customFormat="1" ht="15.75" x14ac:dyDescent="0.25">
      <c r="A36" s="9">
        <v>20</v>
      </c>
      <c r="B36" s="7" t="s">
        <v>41</v>
      </c>
      <c r="C36" s="7">
        <v>59185</v>
      </c>
      <c r="D36" s="7">
        <v>29803</v>
      </c>
      <c r="E36" s="7">
        <v>8720</v>
      </c>
      <c r="F36" s="7">
        <v>7752</v>
      </c>
      <c r="G36" s="7">
        <v>58750</v>
      </c>
      <c r="H36" s="7">
        <v>31146</v>
      </c>
      <c r="I36" s="7">
        <v>488797</v>
      </c>
      <c r="J36" s="12">
        <f t="shared" si="5"/>
        <v>6.3719703680669069</v>
      </c>
      <c r="M36" s="3">
        <v>21999</v>
      </c>
      <c r="N36" s="3">
        <v>8720</v>
      </c>
      <c r="P36" s="3">
        <v>17108.91</v>
      </c>
      <c r="Q36" s="3">
        <v>7752.26</v>
      </c>
    </row>
    <row r="37" spans="1:17" s="3" customFormat="1" ht="15.75" x14ac:dyDescent="0.25">
      <c r="A37" s="9">
        <v>21</v>
      </c>
      <c r="B37" s="7" t="s">
        <v>42</v>
      </c>
      <c r="C37" s="7">
        <v>480</v>
      </c>
      <c r="D37" s="7">
        <v>5127</v>
      </c>
      <c r="E37" s="7">
        <v>190</v>
      </c>
      <c r="F37" s="7">
        <v>860</v>
      </c>
      <c r="G37" s="7">
        <v>482</v>
      </c>
      <c r="H37" s="7">
        <v>5311</v>
      </c>
      <c r="I37" s="7">
        <v>16634</v>
      </c>
      <c r="J37" s="12">
        <f t="shared" si="5"/>
        <v>31.928580016832992</v>
      </c>
      <c r="M37" s="3">
        <v>403</v>
      </c>
      <c r="N37" s="3">
        <v>190</v>
      </c>
      <c r="P37" s="3">
        <v>1495.5</v>
      </c>
      <c r="Q37" s="3">
        <v>860.22</v>
      </c>
    </row>
    <row r="38" spans="1:17" s="3" customFormat="1" ht="15.75" x14ac:dyDescent="0.25">
      <c r="A38" s="9">
        <v>22</v>
      </c>
      <c r="B38" s="7" t="s">
        <v>43</v>
      </c>
      <c r="C38" s="7">
        <v>10414</v>
      </c>
      <c r="D38" s="7">
        <v>63217</v>
      </c>
      <c r="E38" s="7">
        <v>3820</v>
      </c>
      <c r="F38" s="7">
        <v>19745</v>
      </c>
      <c r="G38" s="7">
        <v>10422</v>
      </c>
      <c r="H38" s="7">
        <v>67286</v>
      </c>
      <c r="I38" s="7">
        <v>898276</v>
      </c>
      <c r="J38" s="12">
        <f t="shared" si="5"/>
        <v>7.4905708267837507</v>
      </c>
      <c r="M38" s="3">
        <v>13663</v>
      </c>
      <c r="N38" s="3">
        <v>3820</v>
      </c>
      <c r="P38" s="3">
        <v>63475.29</v>
      </c>
      <c r="Q38" s="3">
        <v>19745.14</v>
      </c>
    </row>
    <row r="39" spans="1:17" s="3" customFormat="1" ht="15.75" x14ac:dyDescent="0.25">
      <c r="A39" s="9">
        <v>23</v>
      </c>
      <c r="B39" s="7" t="s">
        <v>44</v>
      </c>
      <c r="C39" s="7">
        <v>334990</v>
      </c>
      <c r="D39" s="7">
        <v>2040091</v>
      </c>
      <c r="E39" s="7">
        <v>19127</v>
      </c>
      <c r="F39" s="7">
        <v>113184</v>
      </c>
      <c r="G39" s="7">
        <v>323591</v>
      </c>
      <c r="H39" s="7">
        <v>2085198</v>
      </c>
      <c r="I39" s="7">
        <v>22079102</v>
      </c>
      <c r="J39" s="12">
        <f t="shared" si="5"/>
        <v>9.4442156207258794</v>
      </c>
      <c r="M39" s="3">
        <v>98022</v>
      </c>
      <c r="N39" s="3">
        <v>19127</v>
      </c>
      <c r="P39" s="3">
        <v>347435.19</v>
      </c>
      <c r="Q39" s="3">
        <v>113184.49</v>
      </c>
    </row>
    <row r="40" spans="1:17" s="3" customFormat="1" ht="15.75" x14ac:dyDescent="0.25">
      <c r="A40" s="9">
        <v>24</v>
      </c>
      <c r="B40" s="7" t="s">
        <v>45</v>
      </c>
      <c r="C40" s="7">
        <v>387903</v>
      </c>
      <c r="D40" s="7">
        <v>5384503</v>
      </c>
      <c r="E40" s="7">
        <v>86981</v>
      </c>
      <c r="F40" s="7">
        <v>419920</v>
      </c>
      <c r="G40" s="7">
        <v>386073</v>
      </c>
      <c r="H40" s="7">
        <v>5466195</v>
      </c>
      <c r="I40" s="7">
        <v>13126659</v>
      </c>
      <c r="J40" s="12">
        <f t="shared" si="5"/>
        <v>41.641936459231552</v>
      </c>
      <c r="M40" s="3">
        <v>176515</v>
      </c>
      <c r="N40" s="3">
        <v>86981</v>
      </c>
      <c r="P40" s="3">
        <v>1530249.49</v>
      </c>
      <c r="Q40" s="3">
        <v>419920.32</v>
      </c>
    </row>
    <row r="41" spans="1:17" s="3" customFormat="1" ht="15.75" x14ac:dyDescent="0.25">
      <c r="A41" s="9">
        <v>25</v>
      </c>
      <c r="B41" s="7" t="s">
        <v>46</v>
      </c>
      <c r="C41" s="7">
        <v>12481</v>
      </c>
      <c r="D41" s="7">
        <v>90746</v>
      </c>
      <c r="E41" s="7">
        <v>2994</v>
      </c>
      <c r="F41" s="7">
        <v>15486</v>
      </c>
      <c r="G41" s="7">
        <v>12522</v>
      </c>
      <c r="H41" s="7">
        <v>92674</v>
      </c>
      <c r="I41" s="7">
        <v>858830</v>
      </c>
      <c r="J41" s="12">
        <f t="shared" si="5"/>
        <v>10.790726919180745</v>
      </c>
      <c r="M41" s="3">
        <v>10026</v>
      </c>
      <c r="N41" s="3">
        <v>2994</v>
      </c>
      <c r="P41" s="3">
        <v>55487.51</v>
      </c>
      <c r="Q41" s="3">
        <v>15485.87</v>
      </c>
    </row>
    <row r="42" spans="1:17" s="3" customFormat="1" ht="15.75" x14ac:dyDescent="0.25">
      <c r="A42" s="9">
        <v>26</v>
      </c>
      <c r="B42" s="7" t="s">
        <v>47</v>
      </c>
      <c r="C42" s="7">
        <v>268728</v>
      </c>
      <c r="D42" s="7">
        <v>165249</v>
      </c>
      <c r="E42" s="7">
        <v>21741</v>
      </c>
      <c r="F42" s="7">
        <v>13251</v>
      </c>
      <c r="G42" s="7">
        <v>293832</v>
      </c>
      <c r="H42" s="7">
        <v>176890</v>
      </c>
      <c r="I42" s="7">
        <v>1819236</v>
      </c>
      <c r="J42" s="12">
        <f t="shared" si="5"/>
        <v>9.7233124234568802</v>
      </c>
      <c r="M42" s="3">
        <v>201028</v>
      </c>
      <c r="N42" s="3">
        <v>21741</v>
      </c>
      <c r="P42" s="3">
        <v>115524.47</v>
      </c>
      <c r="Q42" s="3">
        <v>13250.92</v>
      </c>
    </row>
    <row r="43" spans="1:17" s="3" customFormat="1" ht="15.75" x14ac:dyDescent="0.25">
      <c r="A43" s="9">
        <v>27</v>
      </c>
      <c r="B43" s="7" t="s">
        <v>48</v>
      </c>
      <c r="C43" s="7">
        <v>13626</v>
      </c>
      <c r="D43" s="7">
        <v>22954</v>
      </c>
      <c r="E43" s="7">
        <v>1446</v>
      </c>
      <c r="F43" s="7">
        <v>3441</v>
      </c>
      <c r="G43" s="7">
        <v>14251</v>
      </c>
      <c r="H43" s="7">
        <v>23887</v>
      </c>
      <c r="I43" s="7">
        <v>1995106</v>
      </c>
      <c r="J43" s="12">
        <f t="shared" si="5"/>
        <v>1.1972797435324238</v>
      </c>
      <c r="M43" s="3">
        <v>5761</v>
      </c>
      <c r="N43" s="3">
        <v>1446</v>
      </c>
      <c r="P43" s="3">
        <v>12367</v>
      </c>
      <c r="Q43" s="3">
        <v>3441.37</v>
      </c>
    </row>
    <row r="44" spans="1:17" s="3" customFormat="1" ht="15.75" x14ac:dyDescent="0.25">
      <c r="A44" s="9">
        <v>28</v>
      </c>
      <c r="B44" s="7" t="s">
        <v>49</v>
      </c>
      <c r="C44" s="7">
        <v>359</v>
      </c>
      <c r="D44" s="7">
        <v>3683</v>
      </c>
      <c r="E44" s="7">
        <v>20</v>
      </c>
      <c r="F44" s="7">
        <v>407</v>
      </c>
      <c r="G44" s="7">
        <v>337</v>
      </c>
      <c r="H44" s="7">
        <v>3895</v>
      </c>
      <c r="I44" s="7">
        <v>32259</v>
      </c>
      <c r="J44" s="12">
        <f t="shared" si="5"/>
        <v>12.07414984965436</v>
      </c>
      <c r="M44" s="3">
        <v>110</v>
      </c>
      <c r="N44" s="3">
        <v>20</v>
      </c>
      <c r="P44" s="3">
        <v>1554.93</v>
      </c>
      <c r="Q44" s="3">
        <v>407.48</v>
      </c>
    </row>
    <row r="45" spans="1:17" s="3" customFormat="1" ht="15.75" x14ac:dyDescent="0.25">
      <c r="A45" s="9">
        <v>29</v>
      </c>
      <c r="B45" s="7" t="s">
        <v>50</v>
      </c>
      <c r="C45" s="7">
        <v>484</v>
      </c>
      <c r="D45" s="7">
        <v>3122</v>
      </c>
      <c r="E45" s="7">
        <v>90</v>
      </c>
      <c r="F45" s="7">
        <v>498</v>
      </c>
      <c r="G45" s="7">
        <v>459</v>
      </c>
      <c r="H45" s="7">
        <v>3350</v>
      </c>
      <c r="I45" s="7">
        <v>96578</v>
      </c>
      <c r="J45" s="12">
        <f t="shared" si="5"/>
        <v>3.468698875520305</v>
      </c>
      <c r="M45" s="3">
        <v>401</v>
      </c>
      <c r="N45" s="3">
        <v>90</v>
      </c>
      <c r="P45" s="3">
        <v>1817.12</v>
      </c>
      <c r="Q45" s="3">
        <v>497.95</v>
      </c>
    </row>
    <row r="46" spans="1:17" s="3" customFormat="1" ht="15.75" x14ac:dyDescent="0.25">
      <c r="A46" s="9">
        <v>30</v>
      </c>
      <c r="B46" s="7" t="s">
        <v>51</v>
      </c>
      <c r="C46" s="7">
        <v>506</v>
      </c>
      <c r="D46" s="7">
        <v>5133</v>
      </c>
      <c r="E46" s="7">
        <v>86</v>
      </c>
      <c r="F46" s="7">
        <v>496</v>
      </c>
      <c r="G46" s="7">
        <v>517</v>
      </c>
      <c r="H46" s="7">
        <v>4979</v>
      </c>
      <c r="I46" s="7">
        <v>164556</v>
      </c>
      <c r="J46" s="12">
        <f t="shared" si="5"/>
        <v>3.0257176888111039</v>
      </c>
      <c r="M46" s="3">
        <v>0</v>
      </c>
      <c r="N46" s="3">
        <v>86</v>
      </c>
      <c r="P46" s="3">
        <v>1727.21</v>
      </c>
      <c r="Q46" s="3">
        <v>495.9</v>
      </c>
    </row>
    <row r="47" spans="1:17" s="3" customFormat="1" ht="15.75" x14ac:dyDescent="0.25">
      <c r="A47" s="9">
        <v>31</v>
      </c>
      <c r="B47" s="7" t="s">
        <v>52</v>
      </c>
      <c r="C47" s="7">
        <v>113687</v>
      </c>
      <c r="D47" s="7">
        <v>326926</v>
      </c>
      <c r="E47" s="7">
        <v>9570</v>
      </c>
      <c r="F47" s="7">
        <v>40443</v>
      </c>
      <c r="G47" s="7">
        <v>108026</v>
      </c>
      <c r="H47" s="7">
        <v>329701</v>
      </c>
      <c r="I47" s="7">
        <v>6030945</v>
      </c>
      <c r="J47" s="12">
        <f t="shared" si="5"/>
        <v>5.4668215346019577</v>
      </c>
      <c r="M47" s="3">
        <v>46583</v>
      </c>
      <c r="N47" s="3">
        <v>9570</v>
      </c>
      <c r="P47" s="3">
        <v>139698.68</v>
      </c>
      <c r="Q47" s="3">
        <v>40443.14</v>
      </c>
    </row>
    <row r="48" spans="1:17" s="3" customFormat="1" ht="15.75" x14ac:dyDescent="0.25">
      <c r="A48" s="9">
        <v>32</v>
      </c>
      <c r="B48" s="7" t="s">
        <v>53</v>
      </c>
      <c r="C48" s="7">
        <v>23</v>
      </c>
      <c r="D48" s="7">
        <v>175</v>
      </c>
      <c r="E48" s="7">
        <v>0</v>
      </c>
      <c r="F48" s="7">
        <v>0</v>
      </c>
      <c r="G48" s="7">
        <v>35</v>
      </c>
      <c r="H48" s="7">
        <v>390</v>
      </c>
      <c r="I48" s="7">
        <v>117726</v>
      </c>
      <c r="J48" s="12">
        <f t="shared" si="5"/>
        <v>0.3312777126548086</v>
      </c>
      <c r="M48" s="3">
        <v>5</v>
      </c>
      <c r="N48" s="3">
        <v>0</v>
      </c>
      <c r="P48" s="3">
        <v>0</v>
      </c>
      <c r="Q48" s="3">
        <v>0</v>
      </c>
    </row>
    <row r="49" spans="1:17" s="3" customFormat="1" ht="15.75" x14ac:dyDescent="0.25">
      <c r="A49" s="9">
        <v>33</v>
      </c>
      <c r="B49" s="7" t="s">
        <v>54</v>
      </c>
      <c r="C49" s="7">
        <v>52322</v>
      </c>
      <c r="D49" s="7">
        <v>18133</v>
      </c>
      <c r="E49" s="7">
        <v>4936</v>
      </c>
      <c r="F49" s="7">
        <v>3512</v>
      </c>
      <c r="G49" s="7">
        <v>51435</v>
      </c>
      <c r="H49" s="7">
        <v>18815</v>
      </c>
      <c r="I49" s="7">
        <v>876033</v>
      </c>
      <c r="J49" s="12">
        <f t="shared" si="5"/>
        <v>2.1477501418325566</v>
      </c>
      <c r="M49" s="3">
        <v>16559</v>
      </c>
      <c r="N49" s="3">
        <v>4936</v>
      </c>
      <c r="P49" s="3">
        <v>11375.93</v>
      </c>
      <c r="Q49" s="3">
        <v>3512.44</v>
      </c>
    </row>
    <row r="50" spans="1:17" s="3" customFormat="1" ht="15.75" x14ac:dyDescent="0.25">
      <c r="A50" s="9">
        <v>34</v>
      </c>
      <c r="B50" s="7" t="s">
        <v>55</v>
      </c>
      <c r="C50" s="7">
        <v>2460</v>
      </c>
      <c r="D50" s="7">
        <v>11352</v>
      </c>
      <c r="E50" s="7">
        <v>876</v>
      </c>
      <c r="F50" s="7">
        <v>3049</v>
      </c>
      <c r="G50" s="7">
        <v>2482</v>
      </c>
      <c r="H50" s="7">
        <v>11796</v>
      </c>
      <c r="I50" s="7">
        <v>159904</v>
      </c>
      <c r="J50" s="12">
        <f t="shared" si="5"/>
        <v>7.3769261556934156</v>
      </c>
      <c r="M50" s="3">
        <v>5868</v>
      </c>
      <c r="N50" s="3">
        <v>876</v>
      </c>
      <c r="P50" s="3">
        <v>21866.15</v>
      </c>
      <c r="Q50" s="3">
        <v>3049.08</v>
      </c>
    </row>
    <row r="51" spans="1:17" s="3" customFormat="1" ht="15.75" x14ac:dyDescent="0.25">
      <c r="A51" s="9">
        <v>35</v>
      </c>
      <c r="B51" s="7" t="s">
        <v>56</v>
      </c>
      <c r="C51" s="7">
        <v>2129</v>
      </c>
      <c r="D51" s="7">
        <v>7424</v>
      </c>
      <c r="E51" s="7">
        <v>773</v>
      </c>
      <c r="F51" s="7">
        <v>2133</v>
      </c>
      <c r="G51" s="7">
        <v>2178</v>
      </c>
      <c r="H51" s="7">
        <v>7639</v>
      </c>
      <c r="I51" s="7">
        <v>105843</v>
      </c>
      <c r="J51" s="12">
        <f t="shared" si="5"/>
        <v>7.2172935385429362</v>
      </c>
      <c r="M51" s="3">
        <v>2179</v>
      </c>
      <c r="N51" s="3">
        <v>773</v>
      </c>
      <c r="P51" s="3">
        <v>5474.24</v>
      </c>
      <c r="Q51" s="3">
        <v>2133.4899999999998</v>
      </c>
    </row>
    <row r="52" spans="1:17" s="3" customFormat="1" ht="15.75" x14ac:dyDescent="0.25">
      <c r="A52" s="9">
        <v>36</v>
      </c>
      <c r="B52" s="7" t="s">
        <v>57</v>
      </c>
      <c r="C52" s="7">
        <v>30345</v>
      </c>
      <c r="D52" s="7">
        <v>79096</v>
      </c>
      <c r="E52" s="7">
        <v>3612</v>
      </c>
      <c r="F52" s="7">
        <v>15583</v>
      </c>
      <c r="G52" s="7">
        <v>31954</v>
      </c>
      <c r="H52" s="7">
        <v>80085</v>
      </c>
      <c r="I52" s="7">
        <v>2344600</v>
      </c>
      <c r="J52" s="12">
        <f t="shared" si="5"/>
        <v>3.415721231766613</v>
      </c>
      <c r="M52" s="3">
        <v>14124</v>
      </c>
      <c r="N52" s="3">
        <v>3612</v>
      </c>
      <c r="P52" s="3">
        <v>40697.15</v>
      </c>
      <c r="Q52" s="3">
        <v>15582.65</v>
      </c>
    </row>
    <row r="53" spans="1:17" s="3" customFormat="1" ht="15.75" x14ac:dyDescent="0.25">
      <c r="A53" s="9">
        <v>37</v>
      </c>
      <c r="B53" s="7" t="s">
        <v>58</v>
      </c>
      <c r="C53" s="7">
        <v>357052</v>
      </c>
      <c r="D53" s="7">
        <v>169534</v>
      </c>
      <c r="E53" s="7">
        <v>28405</v>
      </c>
      <c r="F53" s="7">
        <v>21084</v>
      </c>
      <c r="G53" s="7">
        <v>327945</v>
      </c>
      <c r="H53" s="7">
        <v>149983</v>
      </c>
      <c r="I53" s="7">
        <v>976107</v>
      </c>
      <c r="J53" s="12">
        <f t="shared" si="5"/>
        <v>15.365426126439008</v>
      </c>
      <c r="M53" s="3">
        <v>185103</v>
      </c>
      <c r="N53" s="3">
        <v>28405</v>
      </c>
      <c r="P53" s="3">
        <v>123447.24</v>
      </c>
      <c r="Q53" s="3">
        <v>21084.41</v>
      </c>
    </row>
    <row r="54" spans="1:17" s="3" customFormat="1" ht="15.75" hidden="1" x14ac:dyDescent="0.25">
      <c r="A54" s="9">
        <v>39</v>
      </c>
      <c r="B54" s="7" t="s">
        <v>59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12" t="e">
        <f t="shared" si="5"/>
        <v>#DIV/0!</v>
      </c>
      <c r="M54" s="3">
        <v>0</v>
      </c>
      <c r="N54" s="3">
        <v>0</v>
      </c>
      <c r="P54" s="3">
        <v>0</v>
      </c>
      <c r="Q54" s="3">
        <v>0</v>
      </c>
    </row>
    <row r="55" spans="1:17" s="4" customFormat="1" ht="16.5" x14ac:dyDescent="0.25">
      <c r="A55" s="21" t="s">
        <v>28</v>
      </c>
      <c r="B55" s="22"/>
      <c r="C55" s="11">
        <f t="shared" ref="C55:I55" si="6">SUM(C33:C54)</f>
        <v>1848095</v>
      </c>
      <c r="D55" s="11">
        <f t="shared" si="6"/>
        <v>9042609</v>
      </c>
      <c r="E55" s="11">
        <f t="shared" si="6"/>
        <v>205944</v>
      </c>
      <c r="F55" s="11">
        <f t="shared" si="6"/>
        <v>741665</v>
      </c>
      <c r="G55" s="11">
        <f t="shared" si="6"/>
        <v>1819256</v>
      </c>
      <c r="H55" s="11">
        <f t="shared" si="6"/>
        <v>9224690</v>
      </c>
      <c r="I55" s="11">
        <f t="shared" si="6"/>
        <v>62768257</v>
      </c>
      <c r="J55" s="13">
        <f t="shared" si="5"/>
        <v>14.696425296627242</v>
      </c>
    </row>
    <row r="56" spans="1:17" s="5" customFormat="1" ht="19.5" x14ac:dyDescent="0.4">
      <c r="A56" s="8"/>
      <c r="B56" s="23" t="s">
        <v>60</v>
      </c>
      <c r="C56" s="23"/>
      <c r="D56" s="23"/>
      <c r="E56" s="23"/>
      <c r="F56" s="23"/>
      <c r="G56" s="23"/>
      <c r="H56" s="23"/>
      <c r="I56" s="23"/>
      <c r="J56" s="23"/>
    </row>
    <row r="57" spans="1:17" s="3" customFormat="1" ht="15.75" x14ac:dyDescent="0.25">
      <c r="A57" s="9">
        <v>38</v>
      </c>
      <c r="B57" s="7" t="s">
        <v>61</v>
      </c>
      <c r="C57" s="7">
        <v>59579</v>
      </c>
      <c r="D57" s="7">
        <v>26664</v>
      </c>
      <c r="E57" s="7">
        <v>2170</v>
      </c>
      <c r="F57" s="7">
        <v>1425</v>
      </c>
      <c r="G57" s="7">
        <v>48086</v>
      </c>
      <c r="H57" s="7">
        <v>22742</v>
      </c>
      <c r="I57" s="7">
        <v>164426</v>
      </c>
      <c r="J57" s="12">
        <f t="shared" ref="J57:J66" si="7">(H57/I57)*100</f>
        <v>13.831145925826815</v>
      </c>
      <c r="M57" s="3">
        <v>22372</v>
      </c>
      <c r="N57" s="3">
        <v>2170</v>
      </c>
      <c r="P57" s="3">
        <v>15363.07</v>
      </c>
      <c r="Q57" s="3">
        <v>1424.92</v>
      </c>
    </row>
    <row r="58" spans="1:17" s="3" customFormat="1" ht="15.75" x14ac:dyDescent="0.25">
      <c r="A58" s="9">
        <v>39</v>
      </c>
      <c r="B58" s="7" t="s">
        <v>62</v>
      </c>
      <c r="C58" s="7">
        <v>280175</v>
      </c>
      <c r="D58" s="7">
        <v>120081</v>
      </c>
      <c r="E58" s="7">
        <v>32608</v>
      </c>
      <c r="F58" s="7">
        <v>23807</v>
      </c>
      <c r="G58" s="7">
        <v>276615</v>
      </c>
      <c r="H58" s="7">
        <v>120311</v>
      </c>
      <c r="I58" s="7">
        <v>284732</v>
      </c>
      <c r="J58" s="12">
        <f t="shared" si="7"/>
        <v>42.254119663402776</v>
      </c>
      <c r="M58" s="3">
        <v>127765</v>
      </c>
      <c r="N58" s="3">
        <v>32608</v>
      </c>
      <c r="P58" s="3">
        <v>89684.09</v>
      </c>
      <c r="Q58" s="3">
        <v>23806.52</v>
      </c>
    </row>
    <row r="59" spans="1:17" s="3" customFormat="1" ht="15.75" x14ac:dyDescent="0.25">
      <c r="A59" s="9">
        <v>40</v>
      </c>
      <c r="B59" s="7" t="s">
        <v>63</v>
      </c>
      <c r="C59" s="7">
        <v>129693</v>
      </c>
      <c r="D59" s="7">
        <v>61783</v>
      </c>
      <c r="E59" s="7">
        <v>13110</v>
      </c>
      <c r="F59" s="7">
        <v>11078</v>
      </c>
      <c r="G59" s="7">
        <v>127261</v>
      </c>
      <c r="H59" s="7">
        <v>63768</v>
      </c>
      <c r="I59" s="7">
        <v>252722</v>
      </c>
      <c r="J59" s="12">
        <f t="shared" si="7"/>
        <v>25.232468878847115</v>
      </c>
      <c r="M59" s="3">
        <v>62507</v>
      </c>
      <c r="N59" s="3">
        <v>13110</v>
      </c>
      <c r="P59" s="3">
        <v>44270.97</v>
      </c>
      <c r="Q59" s="3">
        <v>11077.59</v>
      </c>
    </row>
    <row r="60" spans="1:17" s="3" customFormat="1" ht="15.75" x14ac:dyDescent="0.25">
      <c r="A60" s="9">
        <v>41</v>
      </c>
      <c r="B60" s="7" t="s">
        <v>64</v>
      </c>
      <c r="C60" s="7">
        <v>290475</v>
      </c>
      <c r="D60" s="7">
        <v>115485</v>
      </c>
      <c r="E60" s="7">
        <v>30220</v>
      </c>
      <c r="F60" s="7">
        <v>22528</v>
      </c>
      <c r="G60" s="7">
        <v>267134</v>
      </c>
      <c r="H60" s="7">
        <v>113772</v>
      </c>
      <c r="I60" s="7">
        <v>1207353</v>
      </c>
      <c r="J60" s="12">
        <f t="shared" si="7"/>
        <v>9.4232589805963958</v>
      </c>
      <c r="M60" s="3">
        <v>134198</v>
      </c>
      <c r="N60" s="3">
        <v>30220</v>
      </c>
      <c r="P60" s="3">
        <v>88443.19</v>
      </c>
      <c r="Q60" s="3">
        <v>22527.93</v>
      </c>
    </row>
    <row r="61" spans="1:17" s="3" customFormat="1" ht="15.75" x14ac:dyDescent="0.25">
      <c r="A61" s="9">
        <v>42</v>
      </c>
      <c r="B61" s="7" t="s">
        <v>65</v>
      </c>
      <c r="C61" s="7">
        <v>152016</v>
      </c>
      <c r="D61" s="7">
        <v>54916</v>
      </c>
      <c r="E61" s="7">
        <v>11058</v>
      </c>
      <c r="F61" s="7">
        <v>7799</v>
      </c>
      <c r="G61" s="7">
        <v>147650</v>
      </c>
      <c r="H61" s="7">
        <v>53412</v>
      </c>
      <c r="I61" s="7">
        <v>97860</v>
      </c>
      <c r="J61" s="12">
        <f t="shared" si="7"/>
        <v>54.5800122624157</v>
      </c>
      <c r="M61" s="3">
        <v>56069</v>
      </c>
      <c r="N61" s="3">
        <v>11058</v>
      </c>
      <c r="P61" s="3">
        <v>33710.32</v>
      </c>
      <c r="Q61" s="3">
        <v>7798.8</v>
      </c>
    </row>
    <row r="62" spans="1:17" s="3" customFormat="1" ht="15.75" x14ac:dyDescent="0.25">
      <c r="A62" s="9">
        <v>43</v>
      </c>
      <c r="B62" s="7" t="s">
        <v>66</v>
      </c>
      <c r="C62" s="7">
        <v>57465</v>
      </c>
      <c r="D62" s="7">
        <v>12197</v>
      </c>
      <c r="E62" s="7">
        <v>714</v>
      </c>
      <c r="F62" s="7">
        <v>298</v>
      </c>
      <c r="G62" s="7">
        <v>49523</v>
      </c>
      <c r="H62" s="7">
        <v>9861</v>
      </c>
      <c r="I62" s="7">
        <v>13629</v>
      </c>
      <c r="J62" s="12">
        <f t="shared" si="7"/>
        <v>72.353070658155403</v>
      </c>
      <c r="M62" s="3">
        <v>12153</v>
      </c>
      <c r="N62" s="3">
        <v>714</v>
      </c>
      <c r="P62" s="3">
        <v>4915.3</v>
      </c>
      <c r="Q62" s="3">
        <v>298.5</v>
      </c>
    </row>
    <row r="63" spans="1:17" s="3" customFormat="1" ht="15.75" x14ac:dyDescent="0.25">
      <c r="A63" s="9">
        <v>44</v>
      </c>
      <c r="B63" s="7" t="s">
        <v>67</v>
      </c>
      <c r="C63" s="7">
        <v>93829</v>
      </c>
      <c r="D63" s="7">
        <v>28155</v>
      </c>
      <c r="E63" s="7">
        <v>5240</v>
      </c>
      <c r="F63" s="7">
        <v>2907</v>
      </c>
      <c r="G63" s="7">
        <v>89255</v>
      </c>
      <c r="H63" s="7">
        <v>26282</v>
      </c>
      <c r="I63" s="7">
        <v>67599</v>
      </c>
      <c r="J63" s="12">
        <f t="shared" si="7"/>
        <v>38.879273362031988</v>
      </c>
      <c r="M63" s="3">
        <v>41182</v>
      </c>
      <c r="N63" s="3">
        <v>5240</v>
      </c>
      <c r="P63" s="3">
        <v>18986.88</v>
      </c>
      <c r="Q63" s="3">
        <v>2907.41</v>
      </c>
    </row>
    <row r="64" spans="1:17" s="3" customFormat="1" ht="15.75" x14ac:dyDescent="0.25">
      <c r="A64" s="9">
        <v>45</v>
      </c>
      <c r="B64" s="7" t="s">
        <v>68</v>
      </c>
      <c r="C64" s="7">
        <v>91</v>
      </c>
      <c r="D64" s="7">
        <v>432</v>
      </c>
      <c r="E64" s="7">
        <v>70</v>
      </c>
      <c r="F64" s="7">
        <v>292</v>
      </c>
      <c r="G64" s="7">
        <v>104</v>
      </c>
      <c r="H64" s="7">
        <v>461</v>
      </c>
      <c r="I64" s="7">
        <v>6340</v>
      </c>
      <c r="J64" s="12">
        <f t="shared" si="7"/>
        <v>7.2712933753943219</v>
      </c>
      <c r="M64" s="3">
        <v>175</v>
      </c>
      <c r="N64" s="3">
        <v>70</v>
      </c>
      <c r="P64" s="3">
        <v>743.56</v>
      </c>
      <c r="Q64" s="3">
        <v>292.01</v>
      </c>
    </row>
    <row r="65" spans="1:17" s="3" customFormat="1" ht="15.75" x14ac:dyDescent="0.25">
      <c r="A65" s="9">
        <v>46</v>
      </c>
      <c r="B65" s="7" t="s">
        <v>69</v>
      </c>
      <c r="C65" s="7">
        <v>156</v>
      </c>
      <c r="D65" s="7">
        <v>759</v>
      </c>
      <c r="E65" s="7">
        <v>5</v>
      </c>
      <c r="F65" s="7">
        <v>49</v>
      </c>
      <c r="G65" s="7">
        <v>146</v>
      </c>
      <c r="H65" s="7">
        <v>953</v>
      </c>
      <c r="I65" s="7">
        <v>16275</v>
      </c>
      <c r="J65" s="12">
        <f t="shared" si="7"/>
        <v>5.8556067588325655</v>
      </c>
      <c r="M65" s="3">
        <v>0</v>
      </c>
      <c r="N65" s="3">
        <v>5</v>
      </c>
      <c r="P65" s="3">
        <v>0</v>
      </c>
      <c r="Q65" s="3">
        <v>49.03</v>
      </c>
    </row>
    <row r="66" spans="1:17" s="4" customFormat="1" ht="16.5" x14ac:dyDescent="0.25">
      <c r="A66" s="21" t="s">
        <v>28</v>
      </c>
      <c r="B66" s="22"/>
      <c r="C66" s="11">
        <f t="shared" ref="C66:I66" si="8">SUM(C57:C65)</f>
        <v>1063479</v>
      </c>
      <c r="D66" s="11">
        <f t="shared" si="8"/>
        <v>420472</v>
      </c>
      <c r="E66" s="11">
        <f t="shared" si="8"/>
        <v>95195</v>
      </c>
      <c r="F66" s="11">
        <f t="shared" si="8"/>
        <v>70183</v>
      </c>
      <c r="G66" s="11">
        <f t="shared" si="8"/>
        <v>1005774</v>
      </c>
      <c r="H66" s="11">
        <f t="shared" si="8"/>
        <v>411562</v>
      </c>
      <c r="I66" s="11">
        <f t="shared" si="8"/>
        <v>2110936</v>
      </c>
      <c r="J66" s="13">
        <f t="shared" si="7"/>
        <v>19.496659301845249</v>
      </c>
    </row>
    <row r="67" spans="1:17" s="5" customFormat="1" ht="19.5" hidden="1" x14ac:dyDescent="0.4">
      <c r="A67" s="8"/>
      <c r="B67" s="23" t="s">
        <v>70</v>
      </c>
      <c r="C67" s="23"/>
      <c r="D67" s="23"/>
      <c r="E67" s="23"/>
      <c r="F67" s="23"/>
      <c r="G67" s="23"/>
      <c r="H67" s="23"/>
      <c r="I67" s="23"/>
      <c r="J67" s="23"/>
    </row>
    <row r="68" spans="1:17" s="3" customFormat="1" ht="15.75" hidden="1" x14ac:dyDescent="0.25">
      <c r="A68" s="7">
        <v>49</v>
      </c>
      <c r="B68" s="7" t="s">
        <v>71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12" t="e">
        <f t="shared" ref="J68:J75" si="9">(H68/I68)*100</f>
        <v>#DIV/0!</v>
      </c>
      <c r="M68" s="3">
        <v>0</v>
      </c>
      <c r="N68" s="3">
        <v>0</v>
      </c>
      <c r="P68" s="3">
        <v>0</v>
      </c>
      <c r="Q68" s="3">
        <v>0</v>
      </c>
    </row>
    <row r="69" spans="1:17" s="3" customFormat="1" ht="15.75" hidden="1" x14ac:dyDescent="0.25">
      <c r="A69" s="7">
        <v>50</v>
      </c>
      <c r="B69" s="7" t="s">
        <v>72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12" t="e">
        <f t="shared" si="9"/>
        <v>#DIV/0!</v>
      </c>
      <c r="M69" s="3">
        <v>0</v>
      </c>
      <c r="N69" s="3">
        <v>0</v>
      </c>
      <c r="P69" s="3">
        <v>0</v>
      </c>
      <c r="Q69" s="3">
        <v>0</v>
      </c>
    </row>
    <row r="70" spans="1:17" s="3" customFormat="1" ht="15.75" hidden="1" x14ac:dyDescent="0.25">
      <c r="A70" s="7">
        <v>51</v>
      </c>
      <c r="B70" s="7" t="s">
        <v>73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12" t="e">
        <f t="shared" si="9"/>
        <v>#DIV/0!</v>
      </c>
      <c r="M70" s="3">
        <v>0</v>
      </c>
      <c r="N70" s="3">
        <v>0</v>
      </c>
      <c r="P70" s="3">
        <v>0</v>
      </c>
      <c r="Q70" s="3">
        <v>0</v>
      </c>
    </row>
    <row r="71" spans="1:17" s="3" customFormat="1" ht="15.75" hidden="1" x14ac:dyDescent="0.25">
      <c r="A71" s="7">
        <v>52</v>
      </c>
      <c r="B71" s="7" t="s">
        <v>74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12" t="e">
        <f t="shared" si="9"/>
        <v>#DIV/0!</v>
      </c>
      <c r="M71" s="3">
        <v>0</v>
      </c>
      <c r="N71" s="3">
        <v>0</v>
      </c>
      <c r="P71" s="3">
        <v>0</v>
      </c>
      <c r="Q71" s="3">
        <v>0</v>
      </c>
    </row>
    <row r="72" spans="1:17" s="3" customFormat="1" ht="15.75" hidden="1" x14ac:dyDescent="0.25">
      <c r="A72" s="7">
        <v>53</v>
      </c>
      <c r="B72" s="7" t="s">
        <v>75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12" t="e">
        <f t="shared" si="9"/>
        <v>#DIV/0!</v>
      </c>
      <c r="M72" s="3">
        <v>0</v>
      </c>
      <c r="N72" s="3">
        <v>0</v>
      </c>
      <c r="P72" s="3">
        <v>0</v>
      </c>
      <c r="Q72" s="3">
        <v>0</v>
      </c>
    </row>
    <row r="73" spans="1:17" s="3" customFormat="1" ht="15.75" hidden="1" x14ac:dyDescent="0.25">
      <c r="A73" s="7">
        <v>54</v>
      </c>
      <c r="B73" s="7" t="s">
        <v>76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12" t="e">
        <f t="shared" si="9"/>
        <v>#DIV/0!</v>
      </c>
      <c r="M73" s="3">
        <v>0</v>
      </c>
      <c r="N73" s="3">
        <v>0</v>
      </c>
      <c r="P73" s="3">
        <v>0</v>
      </c>
      <c r="Q73" s="3">
        <v>0</v>
      </c>
    </row>
    <row r="74" spans="1:17" s="3" customFormat="1" ht="15.75" hidden="1" x14ac:dyDescent="0.25">
      <c r="A74" s="24" t="s">
        <v>28</v>
      </c>
      <c r="B74" s="25"/>
      <c r="C74" s="7">
        <f t="shared" ref="C74:I74" si="10">SUM(C68:C73)</f>
        <v>0</v>
      </c>
      <c r="D74" s="7">
        <f t="shared" si="10"/>
        <v>0</v>
      </c>
      <c r="E74" s="7">
        <f t="shared" si="10"/>
        <v>0</v>
      </c>
      <c r="F74" s="7">
        <f t="shared" si="10"/>
        <v>0</v>
      </c>
      <c r="G74" s="7">
        <f t="shared" si="10"/>
        <v>0</v>
      </c>
      <c r="H74" s="7">
        <f t="shared" si="10"/>
        <v>0</v>
      </c>
      <c r="I74" s="7">
        <f t="shared" si="10"/>
        <v>0</v>
      </c>
      <c r="J74" s="12" t="e">
        <f t="shared" si="9"/>
        <v>#DIV/0!</v>
      </c>
    </row>
    <row r="75" spans="1:17" s="3" customFormat="1" ht="22.5" x14ac:dyDescent="0.45">
      <c r="A75" s="26" t="s">
        <v>77</v>
      </c>
      <c r="B75" s="27"/>
      <c r="C75" s="19">
        <f t="shared" ref="C75:I75" si="11">SUM(C19+C22+C27+C31+C55+C66+C74)</f>
        <v>4278508</v>
      </c>
      <c r="D75" s="19">
        <f t="shared" si="11"/>
        <v>14666231</v>
      </c>
      <c r="E75" s="19">
        <f t="shared" si="11"/>
        <v>711781</v>
      </c>
      <c r="F75" s="19">
        <f t="shared" si="11"/>
        <v>2094230</v>
      </c>
      <c r="G75" s="19">
        <f t="shared" si="11"/>
        <v>4169195</v>
      </c>
      <c r="H75" s="19">
        <f t="shared" si="11"/>
        <v>14974536</v>
      </c>
      <c r="I75" s="19">
        <f t="shared" si="11"/>
        <v>118569427</v>
      </c>
      <c r="J75" s="20">
        <f t="shared" si="9"/>
        <v>12.629339939375772</v>
      </c>
    </row>
    <row r="76" spans="1:17" s="6" customFormat="1" x14ac:dyDescent="0.25">
      <c r="A76" s="10"/>
      <c r="B76" s="10" t="s">
        <v>78</v>
      </c>
      <c r="C76" s="10"/>
      <c r="D76" s="10"/>
      <c r="E76" s="10"/>
      <c r="F76" s="10"/>
      <c r="G76" s="10"/>
      <c r="H76" s="10"/>
      <c r="I76" s="10"/>
      <c r="J76" s="10"/>
    </row>
  </sheetData>
  <mergeCells count="25">
    <mergeCell ref="B7:J7"/>
    <mergeCell ref="J5:J6"/>
    <mergeCell ref="G2:J2"/>
    <mergeCell ref="I4:J4"/>
    <mergeCell ref="A1:J1"/>
    <mergeCell ref="A3:J3"/>
    <mergeCell ref="B5:B6"/>
    <mergeCell ref="A5:A6"/>
    <mergeCell ref="C5:D5"/>
    <mergeCell ref="E5:F5"/>
    <mergeCell ref="G5:H5"/>
    <mergeCell ref="A19:B19"/>
    <mergeCell ref="B20:J20"/>
    <mergeCell ref="A22:B22"/>
    <mergeCell ref="B23:J23"/>
    <mergeCell ref="A27:B27"/>
    <mergeCell ref="A66:B66"/>
    <mergeCell ref="B67:J67"/>
    <mergeCell ref="A74:B74"/>
    <mergeCell ref="A75:B75"/>
    <mergeCell ref="B28:J28"/>
    <mergeCell ref="A31:B31"/>
    <mergeCell ref="B32:J32"/>
    <mergeCell ref="A55:B55"/>
    <mergeCell ref="B56:J56"/>
  </mergeCells>
  <printOptions horizontalCentered="1" verticalCentered="1"/>
  <pageMargins left="0.74803149606299213" right="0.74803149606299213" top="0.39370078740157483" bottom="0.39370078740157483" header="0" footer="0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WOMENENTR</vt:lpstr>
      <vt:lpstr>WOMENENTR!Print_Area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2021-09-13T10:42:06Z</cp:lastPrinted>
  <dcterms:created xsi:type="dcterms:W3CDTF">2013-06-28T06:36:02Z</dcterms:created>
  <dcterms:modified xsi:type="dcterms:W3CDTF">2025-08-13T10:59:34Z</dcterms:modified>
</cp:coreProperties>
</file>